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<sst xmlns="http://schemas.openxmlformats.org/spreadsheetml/2006/main" count="51" uniqueCount="31">
  <si>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物流服务报价单</t>
  </si>
  <si>
    <t>公司名称</t>
  </si>
  <si>
    <t>联系人及电话</t>
  </si>
  <si>
    <t>序号</t>
  </si>
  <si>
    <t>区域</t>
  </si>
  <si>
    <t>预估距离
km</t>
  </si>
  <si>
    <t>预估季度发货量</t>
  </si>
  <si>
    <t>分段重量分布及报价</t>
  </si>
  <si>
    <t>百度地图距离
km</t>
  </si>
  <si>
    <t>0.05吨以下小件订单</t>
  </si>
  <si>
    <t>0.05-0.1吨不成托</t>
  </si>
  <si>
    <t>0.1-0.5吨（成托）</t>
  </si>
  <si>
    <t>0.5-1吨</t>
  </si>
  <si>
    <t>1-3吨</t>
  </si>
  <si>
    <t>3-5吨</t>
  </si>
  <si>
    <t>5-10吨</t>
  </si>
  <si>
    <t>10吨以上</t>
  </si>
  <si>
    <t>小计</t>
  </si>
  <si>
    <t>宁波</t>
  </si>
  <si>
    <t>发货分布（吨）</t>
  </si>
  <si>
    <t>报价（元/吨）</t>
  </si>
  <si>
    <t>庆元</t>
  </si>
  <si>
    <t>苏州</t>
  </si>
  <si>
    <t>东莞</t>
  </si>
  <si>
    <t>上海</t>
  </si>
  <si>
    <t>镇江</t>
  </si>
  <si>
    <t>深圳</t>
  </si>
  <si>
    <t>厦门</t>
  </si>
  <si>
    <t>枣庄</t>
  </si>
  <si>
    <t>南通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</si>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</sst>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zoomScale="115" zoomScaleNormal="115" zoomScaleSheetLayoutView="110" workbookViewId="0">
      <pane xSplit="4" ySplit="5" topLeftCell="E6" activePane="bottomRight" state="frozen"/>
      <selection/>
      <selection pane="topRight"/>
      <selection pane="bottomLeft"/>
      <selection pane="bottomRight" activeCell="D4" sqref="D4:D5"/>
    </sheetView>
  </sheetViews>
  <sheetFormatPr defaultColWidth="9" defaultRowHeight="13.5"/>
  <cols>
    <col min="1" max="1" width="6" style="1" customWidth="1"/>
    <col min="2" max="3" width="11.5583333333333" style="1" customWidth="1"/>
    <col min="4" max="4" width="13.6666666666667" style="1" customWidth="1"/>
    <col min="5" max="12" width="10.25" style="1" customWidth="1"/>
    <col min="13" max="13" width="14" style="1" customWidth="1"/>
    <col min="14" max="16384" width="9" style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8" customHeight="1" spans="1:13">
      <c r="A2" s="3" t="s">
        <v>1</v>
      </c>
      <c r="B2" s="4"/>
      <c r="C2" s="4"/>
      <c r="D2" s="5"/>
      <c r="E2" s="6"/>
      <c r="F2" s="6"/>
      <c r="G2" s="6"/>
      <c r="H2" s="6"/>
      <c r="I2" s="6"/>
      <c r="J2" s="6"/>
      <c r="K2" s="6"/>
      <c r="L2" s="6"/>
      <c r="M2" s="6"/>
    </row>
    <row r="3" ht="27" customHeight="1" spans="1:13">
      <c r="A3" s="7" t="s">
        <v>2</v>
      </c>
      <c r="B3" s="8"/>
      <c r="C3" s="8"/>
      <c r="D3" s="9"/>
      <c r="E3" s="6"/>
      <c r="F3" s="6"/>
      <c r="G3" s="6"/>
      <c r="H3" s="6"/>
      <c r="I3" s="6"/>
      <c r="J3" s="6"/>
      <c r="K3" s="6"/>
      <c r="L3" s="6"/>
      <c r="M3" s="6"/>
    </row>
    <row r="4" ht="20" customHeight="1" spans="1:13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/>
      <c r="G4" s="12"/>
      <c r="H4" s="12"/>
      <c r="I4" s="12"/>
      <c r="J4" s="12"/>
      <c r="K4" s="12"/>
      <c r="L4" s="12"/>
      <c r="M4" s="24"/>
    </row>
    <row r="5" ht="33" customHeight="1" spans="1:13">
      <c r="A5" s="13" t="s">
        <v>3</v>
      </c>
      <c r="B5" s="13" t="s">
        <v>4</v>
      </c>
      <c r="C5" s="13" t="s">
        <v>8</v>
      </c>
      <c r="D5" s="13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13" t="s">
        <v>16</v>
      </c>
      <c r="M5" s="13" t="s">
        <v>17</v>
      </c>
    </row>
    <row r="6" ht="20" customHeight="1" spans="1:13">
      <c r="A6" s="14">
        <v>1</v>
      </c>
      <c r="B6" s="15" t="s">
        <v>18</v>
      </c>
      <c r="C6" s="15">
        <v>1200</v>
      </c>
      <c r="D6" s="15" t="s">
        <v>19</v>
      </c>
      <c r="E6" s="16">
        <f>0.057+0.1168</f>
        <v>0.1738</v>
      </c>
      <c r="F6" s="16">
        <f>0.2695+0.072</f>
        <v>0.3415</v>
      </c>
      <c r="G6" s="17">
        <f>0.882+0.7411</f>
        <v>1.6231</v>
      </c>
      <c r="H6" s="17">
        <f>1.421+0.98</f>
        <v>2.401</v>
      </c>
      <c r="I6" s="25">
        <v>26.7736</v>
      </c>
      <c r="J6" s="25">
        <f>48.6521+4.0327</f>
        <v>52.6848</v>
      </c>
      <c r="K6" s="25">
        <f>68.8254+54.88</f>
        <v>123.7054</v>
      </c>
      <c r="L6" s="25">
        <v>0</v>
      </c>
      <c r="M6" s="25">
        <f>SUM(E6:L6)</f>
        <v>207.7032</v>
      </c>
    </row>
    <row r="7" ht="20" customHeight="1" spans="1:13">
      <c r="A7" s="18"/>
      <c r="B7" s="19"/>
      <c r="C7" s="15"/>
      <c r="D7" s="20" t="s">
        <v>20</v>
      </c>
      <c r="E7" s="21"/>
      <c r="F7" s="21"/>
      <c r="G7" s="21"/>
      <c r="H7" s="21"/>
      <c r="I7" s="21"/>
      <c r="J7" s="21"/>
      <c r="K7" s="21"/>
      <c r="L7" s="21"/>
      <c r="M7" s="25">
        <f t="shared" ref="M7:M11" si="0">I6*I7+J6*J7+K6*K7+L6*L7+H7*H6+G7*G6+F7*F6+E7*E6</f>
        <v>0</v>
      </c>
    </row>
    <row r="8" ht="20" customHeight="1" spans="1:13">
      <c r="A8" s="14">
        <v>2</v>
      </c>
      <c r="B8" s="14" t="s">
        <v>21</v>
      </c>
      <c r="C8" s="14">
        <v>1300</v>
      </c>
      <c r="D8" s="15" t="s">
        <v>19</v>
      </c>
      <c r="E8" s="16">
        <v>0</v>
      </c>
      <c r="F8" s="16">
        <v>0</v>
      </c>
      <c r="G8" s="17">
        <v>0.1176</v>
      </c>
      <c r="H8" s="17">
        <v>0.9016</v>
      </c>
      <c r="I8" s="25">
        <v>5.6644</v>
      </c>
      <c r="J8" s="25">
        <v>52.8024</v>
      </c>
      <c r="K8" s="25">
        <v>58.702</v>
      </c>
      <c r="L8" s="25">
        <v>25.284</v>
      </c>
      <c r="M8" s="25">
        <f>SUM(E8:L8)</f>
        <v>143.472</v>
      </c>
    </row>
    <row r="9" ht="20" customHeight="1" spans="1:13">
      <c r="A9" s="18"/>
      <c r="B9" s="18"/>
      <c r="C9" s="18"/>
      <c r="D9" s="20" t="s">
        <v>20</v>
      </c>
      <c r="E9" s="16"/>
      <c r="F9" s="16"/>
      <c r="G9" s="17"/>
      <c r="H9" s="17"/>
      <c r="I9" s="25"/>
      <c r="J9" s="25"/>
      <c r="K9" s="25"/>
      <c r="L9" s="25"/>
      <c r="M9" s="25">
        <f t="shared" si="0"/>
        <v>0</v>
      </c>
    </row>
    <row r="10" ht="20" customHeight="1" spans="1:13">
      <c r="A10" s="14">
        <v>3</v>
      </c>
      <c r="B10" s="14" t="s">
        <v>22</v>
      </c>
      <c r="C10" s="14">
        <v>900</v>
      </c>
      <c r="D10" s="15" t="s">
        <v>19</v>
      </c>
      <c r="E10" s="16">
        <v>0.049</v>
      </c>
      <c r="F10" s="16">
        <v>0.098</v>
      </c>
      <c r="G10" s="17">
        <v>0.49</v>
      </c>
      <c r="H10" s="17">
        <v>1.96</v>
      </c>
      <c r="I10" s="25">
        <v>8.33</v>
      </c>
      <c r="J10" s="25">
        <v>26.95</v>
      </c>
      <c r="K10" s="25">
        <v>19.6</v>
      </c>
      <c r="L10" s="25">
        <v>11.76</v>
      </c>
      <c r="M10" s="25">
        <f>SUM(E10:L10)</f>
        <v>69.237</v>
      </c>
    </row>
    <row r="11" ht="20" customHeight="1" spans="1:13">
      <c r="A11" s="18"/>
      <c r="B11" s="18"/>
      <c r="C11" s="18"/>
      <c r="D11" s="20" t="s">
        <v>20</v>
      </c>
      <c r="E11" s="16"/>
      <c r="F11" s="16"/>
      <c r="G11" s="17"/>
      <c r="H11" s="17"/>
      <c r="I11" s="25"/>
      <c r="J11" s="25"/>
      <c r="K11" s="25"/>
      <c r="L11" s="25"/>
      <c r="M11" s="25">
        <f t="shared" si="0"/>
        <v>0</v>
      </c>
    </row>
    <row r="12" ht="20" customHeight="1" spans="1:13">
      <c r="A12" s="14">
        <v>4</v>
      </c>
      <c r="B12" s="14" t="s">
        <v>23</v>
      </c>
      <c r="C12" s="14">
        <v>1700</v>
      </c>
      <c r="D12" s="15" t="s">
        <v>19</v>
      </c>
      <c r="E12" s="16">
        <v>0.0063</v>
      </c>
      <c r="F12" s="16">
        <v>0</v>
      </c>
      <c r="G12" s="17">
        <v>0</v>
      </c>
      <c r="H12" s="22">
        <v>0.784</v>
      </c>
      <c r="I12" s="17">
        <f>6.5427+9.7804</f>
        <v>16.3231</v>
      </c>
      <c r="J12" s="17">
        <f>22.6+6.664</f>
        <v>29.264</v>
      </c>
      <c r="K12" s="17">
        <v>6.37</v>
      </c>
      <c r="L12" s="17">
        <v>0</v>
      </c>
      <c r="M12" s="25">
        <f>SUM(E12:L12)</f>
        <v>52.7474</v>
      </c>
    </row>
    <row r="13" ht="20" customHeight="1" spans="1:13">
      <c r="A13" s="18"/>
      <c r="B13" s="18"/>
      <c r="C13" s="18"/>
      <c r="D13" s="20" t="s">
        <v>20</v>
      </c>
      <c r="E13" s="16"/>
      <c r="F13" s="16"/>
      <c r="G13" s="17"/>
      <c r="H13" s="17"/>
      <c r="I13" s="17"/>
      <c r="J13" s="17"/>
      <c r="K13" s="17"/>
      <c r="L13" s="17"/>
      <c r="M13" s="25">
        <f>I12*I13+J12*J13+K12*K13+L12*L13+H13*H12+G13*G12+F13*F12+E13*E12</f>
        <v>0</v>
      </c>
    </row>
    <row r="14" ht="20" customHeight="1" spans="1:13">
      <c r="A14" s="14">
        <v>5</v>
      </c>
      <c r="B14" s="14" t="s">
        <v>24</v>
      </c>
      <c r="C14" s="14">
        <v>1100</v>
      </c>
      <c r="D14" s="15" t="s">
        <v>19</v>
      </c>
      <c r="E14" s="16">
        <v>0.2046</v>
      </c>
      <c r="F14" s="16">
        <v>0</v>
      </c>
      <c r="G14" s="17">
        <v>0.2695</v>
      </c>
      <c r="H14" s="17">
        <v>7.0579</v>
      </c>
      <c r="I14" s="25">
        <v>28.8997</v>
      </c>
      <c r="J14" s="25">
        <v>7.2831</v>
      </c>
      <c r="K14" s="25">
        <v>5.88</v>
      </c>
      <c r="L14" s="25">
        <v>0</v>
      </c>
      <c r="M14" s="25">
        <f>SUM(E14:L14)</f>
        <v>49.5948</v>
      </c>
    </row>
    <row r="15" ht="20" customHeight="1" spans="1:13">
      <c r="A15" s="18"/>
      <c r="B15" s="18"/>
      <c r="C15" s="18"/>
      <c r="D15" s="20" t="s">
        <v>20</v>
      </c>
      <c r="E15" s="16"/>
      <c r="F15" s="16"/>
      <c r="G15" s="17"/>
      <c r="H15" s="17"/>
      <c r="I15" s="25"/>
      <c r="J15" s="25"/>
      <c r="K15" s="25"/>
      <c r="L15" s="25"/>
      <c r="M15" s="25">
        <f>I14*I15+J14*J15+K14*K15+L14*L15+H15*H14+G15*G14+F15*F14+E15*E14</f>
        <v>0</v>
      </c>
    </row>
    <row r="16" ht="20" customHeight="1" spans="1:13">
      <c r="A16" s="14">
        <v>6</v>
      </c>
      <c r="B16" s="14" t="s">
        <v>25</v>
      </c>
      <c r="C16" s="14">
        <v>800</v>
      </c>
      <c r="D16" s="15" t="s">
        <v>19</v>
      </c>
      <c r="E16" s="16">
        <v>0.0098</v>
      </c>
      <c r="F16" s="16">
        <v>0</v>
      </c>
      <c r="G16" s="17">
        <v>1.047</v>
      </c>
      <c r="H16" s="17">
        <v>0.75</v>
      </c>
      <c r="I16" s="25">
        <v>4.9</v>
      </c>
      <c r="J16" s="25">
        <v>4.9</v>
      </c>
      <c r="K16" s="25">
        <v>7.35</v>
      </c>
      <c r="L16" s="25">
        <v>0</v>
      </c>
      <c r="M16" s="25">
        <f>SUM(E16:L16)</f>
        <v>18.9568</v>
      </c>
    </row>
    <row r="17" ht="20" customHeight="1" spans="1:13">
      <c r="A17" s="18"/>
      <c r="B17" s="18"/>
      <c r="C17" s="18"/>
      <c r="D17" s="20" t="s">
        <v>20</v>
      </c>
      <c r="E17" s="16"/>
      <c r="F17" s="16"/>
      <c r="G17" s="17"/>
      <c r="H17" s="17"/>
      <c r="I17" s="25"/>
      <c r="J17" s="25"/>
      <c r="K17" s="25"/>
      <c r="L17" s="25"/>
      <c r="M17" s="25">
        <f>I16*I17+J16*J17+K16*K17+L16*L17+H17*H16+G17*G16+F17*F16+E17*E16</f>
        <v>0</v>
      </c>
    </row>
    <row r="18" ht="20" customHeight="1" spans="1:13">
      <c r="A18" s="22">
        <v>7</v>
      </c>
      <c r="B18" s="22" t="s">
        <v>26</v>
      </c>
      <c r="C18" s="22">
        <v>1700</v>
      </c>
      <c r="D18" s="20" t="s">
        <v>19</v>
      </c>
      <c r="E18" s="20">
        <v>0</v>
      </c>
      <c r="F18" s="20">
        <v>0</v>
      </c>
      <c r="G18" s="22">
        <v>0</v>
      </c>
      <c r="H18" s="22">
        <v>0</v>
      </c>
      <c r="I18" s="22">
        <v>0</v>
      </c>
      <c r="J18" s="22">
        <v>9.753</v>
      </c>
      <c r="K18" s="22">
        <v>0</v>
      </c>
      <c r="L18" s="22">
        <v>0</v>
      </c>
      <c r="M18" s="22">
        <f t="shared" ref="M18:M22" si="1">SUM(E18:L18)</f>
        <v>9.753</v>
      </c>
    </row>
    <row r="19" ht="20" customHeight="1" spans="1:13">
      <c r="A19" s="22"/>
      <c r="B19" s="22"/>
      <c r="C19" s="22"/>
      <c r="D19" s="20" t="s">
        <v>20</v>
      </c>
      <c r="E19" s="20"/>
      <c r="F19" s="20"/>
      <c r="G19" s="22"/>
      <c r="H19" s="22"/>
      <c r="I19" s="22"/>
      <c r="J19" s="22"/>
      <c r="K19" s="22"/>
      <c r="L19" s="22"/>
      <c r="M19" s="25">
        <f>I18*I19+J18*J19+K18*K19+L18*L19+H19*H18+G19*G18+F19*F18+E19*E18</f>
        <v>0</v>
      </c>
    </row>
    <row r="20" ht="20" customHeight="1" spans="1:13">
      <c r="A20" s="22">
        <v>8</v>
      </c>
      <c r="B20" s="22" t="s">
        <v>27</v>
      </c>
      <c r="C20" s="22">
        <v>1600</v>
      </c>
      <c r="D20" s="20" t="s">
        <v>19</v>
      </c>
      <c r="E20" s="20">
        <v>0.0075</v>
      </c>
      <c r="F20" s="20">
        <v>0</v>
      </c>
      <c r="G20" s="22">
        <v>0</v>
      </c>
      <c r="H20" s="22">
        <v>1.9125</v>
      </c>
      <c r="I20" s="22">
        <v>1.5</v>
      </c>
      <c r="J20" s="22">
        <v>0</v>
      </c>
      <c r="K20" s="22">
        <v>0</v>
      </c>
      <c r="L20" s="22">
        <v>0</v>
      </c>
      <c r="M20" s="22">
        <f t="shared" si="1"/>
        <v>3.42</v>
      </c>
    </row>
    <row r="21" ht="20" customHeight="1" spans="1:13">
      <c r="A21" s="22"/>
      <c r="B21" s="22"/>
      <c r="C21" s="22"/>
      <c r="D21" s="20" t="s">
        <v>20</v>
      </c>
      <c r="E21" s="20"/>
      <c r="F21" s="20"/>
      <c r="G21" s="22"/>
      <c r="H21" s="22"/>
      <c r="I21" s="22"/>
      <c r="J21" s="22"/>
      <c r="K21" s="22"/>
      <c r="L21" s="22"/>
      <c r="M21" s="25">
        <f t="shared" ref="M21:M25" si="2">I20*I21+J20*J21+K20*K21+L20*L21+H21*H20+G21*G20+F21*F20+E21*E20</f>
        <v>0</v>
      </c>
    </row>
    <row r="22" ht="20" customHeight="1" spans="1:13">
      <c r="A22" s="22">
        <v>9</v>
      </c>
      <c r="B22" s="22" t="s">
        <v>28</v>
      </c>
      <c r="C22" s="22">
        <v>400</v>
      </c>
      <c r="D22" s="20" t="s">
        <v>19</v>
      </c>
      <c r="E22" s="20">
        <v>0</v>
      </c>
      <c r="F22" s="20">
        <v>0</v>
      </c>
      <c r="G22" s="22">
        <v>0</v>
      </c>
      <c r="H22" s="20">
        <v>0</v>
      </c>
      <c r="I22" s="20">
        <v>5.488</v>
      </c>
      <c r="J22" s="22">
        <v>0</v>
      </c>
      <c r="K22" s="22">
        <v>0</v>
      </c>
      <c r="L22" s="22">
        <v>0</v>
      </c>
      <c r="M22" s="22">
        <f t="shared" si="1"/>
        <v>5.488</v>
      </c>
    </row>
    <row r="23" ht="20" customHeight="1" spans="1:13">
      <c r="A23" s="22"/>
      <c r="B23" s="22"/>
      <c r="C23" s="22"/>
      <c r="D23" s="20" t="s">
        <v>20</v>
      </c>
      <c r="E23" s="20"/>
      <c r="F23" s="20"/>
      <c r="G23" s="22"/>
      <c r="H23" s="22"/>
      <c r="I23" s="22"/>
      <c r="J23" s="22"/>
      <c r="K23" s="22"/>
      <c r="L23" s="22"/>
      <c r="M23" s="25">
        <f t="shared" si="2"/>
        <v>0</v>
      </c>
    </row>
    <row r="24" ht="20" customHeight="1" spans="1:13">
      <c r="A24" s="22">
        <v>10</v>
      </c>
      <c r="B24" s="22" t="s">
        <v>29</v>
      </c>
      <c r="C24" s="22">
        <v>1000</v>
      </c>
      <c r="D24" s="20" t="s">
        <v>19</v>
      </c>
      <c r="E24" s="20">
        <v>0.195</v>
      </c>
      <c r="F24" s="20">
        <v>0.323</v>
      </c>
      <c r="G24" s="22">
        <v>1.35</v>
      </c>
      <c r="H24" s="22">
        <v>0</v>
      </c>
      <c r="I24" s="22">
        <v>1.96</v>
      </c>
      <c r="J24" s="22">
        <v>0</v>
      </c>
      <c r="K24" s="22">
        <v>0</v>
      </c>
      <c r="L24" s="22">
        <v>0</v>
      </c>
      <c r="M24" s="22">
        <f>SUM(E24:L24)</f>
        <v>3.828</v>
      </c>
    </row>
    <row r="25" ht="20" customHeight="1" spans="1:13">
      <c r="A25" s="22"/>
      <c r="B25" s="22"/>
      <c r="C25" s="22"/>
      <c r="D25" s="20" t="s">
        <v>20</v>
      </c>
      <c r="E25" s="20"/>
      <c r="F25" s="20"/>
      <c r="G25" s="22"/>
      <c r="H25" s="22"/>
      <c r="I25" s="22"/>
      <c r="J25" s="22"/>
      <c r="K25" s="22"/>
      <c r="L25" s="22"/>
      <c r="M25" s="25">
        <f t="shared" si="2"/>
        <v>0</v>
      </c>
    </row>
    <row r="26" ht="24" customHeight="1" spans="1:13">
      <c r="A26" s="23" t="s">
        <v>30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>
        <f>M25+M23+M21+M19+M17+M13+M15+M11+M9+M7</f>
        <v>0</v>
      </c>
    </row>
  </sheetData>
  <mergeCells count="41">
    <mergeCell ref="A1:M1"/>
    <mergeCell ref="A2:D2"/>
    <mergeCell ref="E2:M2"/>
    <mergeCell ref="A3:D3"/>
    <mergeCell ref="E3:M3"/>
    <mergeCell ref="E4:M4"/>
    <mergeCell ref="A26:L26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4:D5"/>
  </mergeCells>
  <pageMargins left="0.904861111111111" right="0.75" top="0.786805555555556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平媒阳光</dc:creator>
  <cp:lastModifiedBy>张</cp:lastModifiedBy>
  <dcterms:created xsi:type="dcterms:W3CDTF">2023-04-25T09:36:00Z</dcterms:created>
  <dcterms:modified xsi:type="dcterms:W3CDTF">2025-01-20T00:49:57Z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DEEC38D9D6E34D118CB22D163887C93E_13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